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11760" tabRatio="863" activeTab="4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6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26" i="66" l="1"/>
  <c r="D7" i="66"/>
  <c r="D35" i="66" s="1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8" i="63" l="1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<sst xmlns="http://schemas.openxmlformats.org/spreadsheetml/2006/main" count="720" uniqueCount="529">
  <si>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</si>
  <si>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</si>
  <si>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</si>
  <si>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</si>
  <si>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</si>
  <si>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</si>
  <si>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</si>
  <si>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</si>
  <si>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</si>
  <si>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</si>
  <si>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</si>
  <si>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</si>
  <si>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</si>
  <si>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</si>
  <si>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</si>
  <si>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</si>
  <si>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</si>
  <si>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</si>
  <si>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</si>
  <si>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</si>
  <si>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</si>
  <si>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</si>
  <si>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</si>
  <si>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</si>
  <si>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</si>
  <si>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</si>
  <si>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</si>
  <si>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</si>
  <si>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</si>
  <si>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</si>
  <si>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</si>
  <si>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</si>
  <si>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</si>
  <si>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</si>
  <si>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</si>
  <si>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</si>
  <si>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</si>
  <si>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</si>
  <si>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</si>
  <si>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</si>
  <si>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</si>
  <si>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</si>
  <si>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</si>
  <si>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</si>
  <si>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</si>
  <si>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</si>
  <si>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</si>
  <si>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</si>
  <si>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</si>
  <si>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</si>
  <si>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</si>
  <si>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</si>
  <si>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</si>
  <si>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</si>
  <si>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</si>
  <si>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</si>
  <si>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</si>
  <si>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</si>
  <si>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</si>
  <si>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</si>
  <si>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</si>
  <si>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</si>
  <si>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</si>
  <si>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</si>
  <si>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</si>
  <si>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</si>
  <si>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</si>
  <si>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</si>
  <si>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</si>
  <si>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</si>
  <si>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</si>
  <si>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</si>
  <si>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</si>
  <si>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</si>
  <si>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</si>
  <si>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</si>
  <si>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</si>
  <si>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</si>
  <si>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</si>
  <si>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</si>
  <si>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</si>
  <si>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</si>
  <si>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</si>
  <si>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</si>
  <si>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</si>
  <si>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</si>
  <si>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</si>
  <si>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</si>
  <si>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</si>
  <si>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</si>
  <si>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</si>
  <si>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</si>
  <si>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</si>
  <si>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</si>
  <si>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</si>
  <si>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</si>
  <si>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</si>
  <si>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</si>
  <si>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</si>
  <si>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</si>
  <si>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</si>
  <si>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</si>
  <si>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</si>
  <si>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</si>
  <si>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</si>
  <si>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</si>
  <si>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</si>
  <si>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</si>
  <si>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</si>
  <si>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</si>
  <si>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</si>
  <si>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</si>
  <si>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</si>
  <si>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</si>
  <si>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</si>
  <si>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</si>
  <si>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</si>
  <si>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</si>
  <si>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</si>
  <si>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</si>
  <si>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</si>
  <si>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</si>
  <si>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</si>
  <si>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</si>
  <si>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</si>
  <si>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</si>
  <si>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</si>
  <si>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</si>
  <si>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</si>
  <si>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</si>
  <si>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</si>
  <si>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</si>
  <si>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</si>
  <si>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</si>
  <si>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</si>
  <si>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</si>
  <si>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</si>
  <si>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</si>
  <si>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</si>
  <si>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</si>
  <si>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</si>
  <si>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</si>
  <si>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</si>
  <si>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</si>
  <si>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</si>
  <si>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</si>
  <si>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</si>
  <si>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</si>
  <si>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</si>
  <si>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</si>
  <si>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</si>
  <si>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</si>
  <si>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</si>
  <si>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</si>
  <si>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</si>
  <si>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</si>
  <si>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</si>
  <si>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</si>
  <si>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</si>
  <si>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</si>
  <si>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</si>
  <si>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</si>
  <si>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</si>
  <si>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</si>
  <si>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</si>
  <si>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</si>
  <si>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</si>
  <si>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</si>
  <si>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</si>
  <si>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</si>
  <si>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</si>
  <si>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</si>
  <si>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</si>
  <si>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</si>
  <si>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</si>
  <si>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</si>
  <si>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</si>
  <si>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</si>
  <si>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</si>
  <si>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</si>
  <si>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</si>
  <si>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</si>
  <si>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</si>
  <si>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</si>
  <si>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</si>
  <si>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</si>
  <si>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</si>
  <si>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</si>
  <si>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</si>
  <si>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</si>
  <si>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</si>
  <si>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</si>
  <si>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</si>
  <si>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</si>
  <si>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</si>
  <si>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</si>
  <si>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</si>
  <si>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</si>
  <si>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</si>
  <si>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</si>
  <si>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</si>
  <si>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</si>
  <si>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</si>
  <si>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</si>
  <si>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</si>
  <si>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</si>
  <si>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</si>
  <si>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</si>
  <si>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</si>
  <si>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</si>
  <si>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</si>
  <si>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</si>
  <si>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</si>
  <si>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</si>
  <si>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</si>
  <si>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</si>
  <si>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</si>
  <si>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</si>
  <si>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</si>
  <si>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</si>
  <si>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</si>
  <si>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</si>
  <si>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</si>
  <si>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</si>
  <si>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</si>
  <si>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</si>
  <si>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</si>
  <si>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</si>
  <si>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</si>
  <si>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</si>
  <si>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</si>
  <si>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</si>
  <si>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</si>
  <si>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</si>
  <si>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</si>
  <si>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</si>
  <si>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</si>
  <si>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</si>
  <si>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</si>
  <si>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</si>
  <si>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</si>
  <si>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</si>
  <si>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</si>
  <si>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</si>
  <si>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</si>
  <si>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</si>
  <si>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</si>
  <si>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</si>
  <si>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</si>
  <si>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</si>
  <si>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</si>
  <si>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</si>
  <si>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</si>
  <si>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</si>
  <si>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</si>
  <si>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</si>
  <si>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</si>
  <si>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</si>
  <si>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</si>
  <si>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</si>
  <si>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</si>
  <si>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</si>
  <si>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</si>
  <si>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</si>
  <si>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</si>
  <si>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</si>
  <si>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</si>
  <si>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</si>
  <si>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</si>
  <si>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</si>
  <si>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</si>
  <si>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</si>
  <si>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</si>
  <si>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</si>
  <si>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</si>
  <si>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</si>
  <si>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</si>
  <si>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</si>
  <si>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</si>
  <si>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</si>
  <si>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</si>
  <si>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</si>
  <si>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</si>
  <si>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</si>
  <si>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</si>
  <si>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</si>
  <si>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</si>
  <si>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</si>
  <si>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</si>
  <si>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</si>
  <si>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</si>
  <si>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</si>
  <si>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</si>
  <si>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</si>
  <si>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</si>
  <si>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</si>
  <si>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</si>
  <si>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</si>
  <si>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</si>
  <si>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</si>
  <si>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</si>
  <si>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</si>
  <si>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</si>
  <si>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</si>
  <si>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</si>
  <si>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</si>
  <si>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</si>
  <si>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</si>
  <si>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</si>
  <si>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</si>
  <si>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</si>
  <si>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</si>
  <si>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</si>
  <si>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</si>
  <si>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</si>
  <si>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</si>
  <si>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</si>
  <si>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</si>
  <si>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</si>
  <si>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</si>
  <si>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</si>
  <si>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</si>
  <si>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</si>
  <si>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</si>
  <si>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</si>
  <si>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</si>
  <si>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</si>
  <si>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</si>
  <si>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</si>
  <si>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</si>
  <si>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</si>
  <si>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</si>
  <si>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</si>
  <si>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</si>
  <si>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</si>
  <si>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</si>
  <si>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</si>
  <si>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</si>
  <si>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</si>
  <si>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</si>
  <si>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</si>
  <si>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</si>
  <si>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</si>
  <si>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</si>
  <si>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</si>
  <si>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</si>
  <si>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</si>
  <si>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</si>
  <si>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</si>
  <si>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</si>
  <si>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</si>
  <si>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</si>
  <si>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</si>
  <si>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</si>
  <si>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</si>
  <si>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</si>
  <si>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</si>
  <si>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</si>
  <si>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</si>
  <si>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</si>
  <si>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</si>
  <si>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</si>
  <si>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</si>
  <si>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</si>
  <si>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</si>
  <si>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</si>
  <si>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</si>
  <si>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</si>
  <si>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</si>
  <si>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</si>
  <si>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</si>
  <si>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</si>
  <si>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</si>
  <si>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</si>
  <si>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</si>
  <si>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</si>
  <si>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</si>
  <si>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</si>
  <si>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</si>
  <si>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</si>
  <si>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</si>
  <si>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</si>
  <si>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</si>
  <si>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</si>
  <si>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</si>
  <si>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</si>
  <si>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</si>
  <si>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</si>
  <si>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</si>
  <si>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</si>
  <si>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</si>
  <si>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</si>
  <si>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</si>
  <si>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</si>
  <si>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</si>
  <si>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</si>
  <si>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</si>
  <si>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</si>
  <si>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</si>
  <si>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</si>
  <si>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</si>
  <si>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</si>
  <si>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</si>
  <si>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</si>
  <si>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</si>
  <si>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</si>
  <si>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</si>
  <si>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</si>
  <si>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</si>
  <si>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</si>
  <si>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</si>
  <si>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</si>
  <si>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</si>
  <si>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</si>
  <si>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</si>
  <si>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</si>
  <si>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</si>
  <si>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</si>
  <si>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</si>
  <si>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</si>
  <si>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</si>
  <si>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</si>
  <si>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</si>
  <si>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</si>
  <si>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</si>
  <si>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</si>
  <si>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</si>
  <si>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</si>
  <si>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</si>
  <si>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</si>
  <si>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</si>
  <si>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</si>
  <si>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</si>
  <si>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</si>
  <si>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</si>
  <si>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</si>
  <si>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</si>
  <si>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</si>
  <si>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</si>
  <si>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</si>
  <si>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</si>
  <si>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</si>
  <si>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</si>
  <si>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</si>
  <si>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</si>
  <si>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</si>
  <si>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</si>
  <si>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</si>
  <si>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</si>
  <si>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</si>
  <si>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</si>
  <si>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</si>
  <si>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</si>
  <si>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</si>
  <si>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</si>
  <si>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</si>
  <si>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</si>
  <si>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</si>
  <si>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</si>
  <si>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</si>
  <si>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</si>
  <si>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</si>
  <si>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</si>
  <si>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</si>
  <si>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</si>
  <si>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</si>
  <si>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</si>
  <si>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</si>
  <si>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</si>
  <si>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</si>
  <si>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</si>
  <si>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</si>
  <si>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</si>
  <si>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</si>
  <si>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</si>
  <si>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</si>
  <si>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</si>
  <si>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</si>
  <si>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</si>
  <si>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</si>
  <si>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</si>
  <si>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</si>
  <si>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</si>
  <si>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</si>
  <si>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</si>
  <si>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</si>
  <si>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</si>
  <si>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</si>
  <si>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</si>
  <si>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</si>
  <si>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</si>
  <si>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</si>
  <si>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</si>
  <si>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</si>
  <si>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</si>
  <si>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</si>
  <si>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</si>
  <si>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</si>
  <si>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</si>
  <si>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</si>
  <si>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</si>
  <si>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</si>
  <si>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</si>
  <si>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</si>
  <si>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</si>
  <si>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</si>
  <si>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</si>
  <si>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</si>
  <si>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</si>
  <si>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</si>
  <si>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</si>
  <si>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</si>
  <si>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</si>
  <si>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</si>
  <si>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</si>
  <si>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</si>
  <si>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</si>
  <si>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</si>
  <si>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</si>
  <si>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</si>
  <si>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</si>
  <si>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SALAMANCA, GUANAJUATO.</t>
  </si>
  <si>
    <t>Correspondiente del 1 de Enero al AL 31 DE DICIEMBRE DEL 2018</t>
  </si>
  <si>
    <t>C.P. HUMBERTO RAZO ARTEAGA</t>
  </si>
  <si>
    <t>TESORERO MUNICIPAL</t>
  </si>
  <si>
    <t>DIRECTORA DE FINANZAS</t>
  </si>
  <si>
    <t>Correspondiente del 1 de Enero al 31 de Diciembre  del 2018</t>
  </si>
  <si>
    <t>Correspondiente del 1 de Enero al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</si>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</sst>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" fillId="0" borderId="0" xfId="3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3" t="s">
        <v>521</v>
      </c>
      <c r="B1" s="93"/>
      <c r="C1" s="15"/>
      <c r="D1" s="12" t="s">
        <v>180</v>
      </c>
      <c r="E1" s="13">
        <v>2018</v>
      </c>
    </row>
    <row r="2" spans="1:5" ht="18.95" customHeight="1" x14ac:dyDescent="0.2">
      <c r="A2" s="94" t="s">
        <v>519</v>
      </c>
      <c r="B2" s="94"/>
      <c r="C2" s="35"/>
      <c r="D2" s="12" t="s">
        <v>182</v>
      </c>
      <c r="E2" s="15" t="s">
        <v>183</v>
      </c>
    </row>
    <row r="3" spans="1:5" ht="18.95" customHeight="1" x14ac:dyDescent="0.2">
      <c r="A3" s="95" t="s">
        <v>522</v>
      </c>
      <c r="B3" s="95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 t="s">
        <v>520</v>
      </c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4" spans="1:2" x14ac:dyDescent="0.2">
      <c r="B44" s="91" t="s">
        <v>523</v>
      </c>
    </row>
    <row r="45" spans="1:2" x14ac:dyDescent="0.2">
      <c r="B45" s="91" t="s">
        <v>524</v>
      </c>
    </row>
    <row r="51" spans="2:2" x14ac:dyDescent="0.2">
      <c r="B51" s="92" t="s">
        <v>528</v>
      </c>
    </row>
    <row r="52" spans="2:2" x14ac:dyDescent="0.2">
      <c r="B52" s="92" t="s">
        <v>525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166"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6" t="s">
        <v>521</v>
      </c>
      <c r="B1" s="97"/>
      <c r="C1" s="97"/>
      <c r="D1" s="97"/>
      <c r="E1" s="97"/>
      <c r="F1" s="97"/>
      <c r="G1" s="12" t="s">
        <v>180</v>
      </c>
      <c r="H1" s="23">
        <v>2018</v>
      </c>
    </row>
    <row r="2" spans="1:8" s="14" customFormat="1" ht="18.95" customHeight="1" x14ac:dyDescent="0.25">
      <c r="A2" s="96" t="s">
        <v>181</v>
      </c>
      <c r="B2" s="97"/>
      <c r="C2" s="97"/>
      <c r="D2" s="97"/>
      <c r="E2" s="97"/>
      <c r="F2" s="97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6" t="s">
        <v>527</v>
      </c>
      <c r="B3" s="97"/>
      <c r="C3" s="97"/>
      <c r="D3" s="97"/>
      <c r="E3" s="97"/>
      <c r="F3" s="97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31708146.02</v>
      </c>
    </row>
    <row r="9" spans="1:8" x14ac:dyDescent="0.2">
      <c r="A9" s="20">
        <v>1115</v>
      </c>
      <c r="B9" s="18" t="s">
        <v>187</v>
      </c>
      <c r="C9" s="22">
        <v>33559852.18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4844322.32</v>
      </c>
      <c r="D15" s="22">
        <v>1124962.6599999999</v>
      </c>
      <c r="E15" s="22">
        <v>9895544.0800000001</v>
      </c>
      <c r="F15" s="22">
        <v>7431786.8799999999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54.99</v>
      </c>
      <c r="D16" s="22">
        <v>54.99</v>
      </c>
      <c r="E16" s="22">
        <v>54.99</v>
      </c>
      <c r="F16" s="22">
        <v>54.99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886621.47</v>
      </c>
      <c r="D20" s="22">
        <v>886621.47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218440.05</v>
      </c>
      <c r="D21" s="22">
        <v>218440.05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2361596.63</v>
      </c>
      <c r="D22" s="22">
        <v>2361596.63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42905367.240000002</v>
      </c>
      <c r="D25" s="22">
        <v>42905367.240000002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1710974983.1700001</v>
      </c>
      <c r="D52" s="22">
        <f t="shared" ref="D52:E52" si="0">SUM(D53:D59)</f>
        <v>0</v>
      </c>
      <c r="E52" s="22">
        <f t="shared" si="0"/>
        <v>0</v>
      </c>
    </row>
    <row r="53" spans="1:9" x14ac:dyDescent="0.2">
      <c r="A53" s="20">
        <v>1231</v>
      </c>
      <c r="B53" s="18" t="s">
        <v>221</v>
      </c>
      <c r="C53" s="22">
        <v>448820328.87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212039803.91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9811518.8000000007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1038842974.7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1460356.89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>SUM(C61:C68)</f>
        <v>266378119.69</v>
      </c>
      <c r="D60" s="22">
        <f>SUM(D61:D68)</f>
        <v>18319774.299999997</v>
      </c>
      <c r="E60" s="22">
        <f>SUM(E61:E68)</f>
        <v>-94004294.549999997</v>
      </c>
    </row>
    <row r="61" spans="1:9" x14ac:dyDescent="0.2">
      <c r="A61" s="20">
        <v>1241</v>
      </c>
      <c r="B61" s="18" t="s">
        <v>229</v>
      </c>
      <c r="C61" s="22">
        <v>43963947.719999999</v>
      </c>
      <c r="D61" s="22">
        <v>3372704.14</v>
      </c>
      <c r="E61" s="22">
        <v>-17349886.460000001</v>
      </c>
    </row>
    <row r="62" spans="1:9" x14ac:dyDescent="0.2">
      <c r="A62" s="20">
        <v>1242</v>
      </c>
      <c r="B62" s="18" t="s">
        <v>230</v>
      </c>
      <c r="C62" s="22">
        <v>7900185.7800000003</v>
      </c>
      <c r="D62" s="22">
        <v>689246.71</v>
      </c>
      <c r="E62" s="22">
        <v>-3553775.06</v>
      </c>
    </row>
    <row r="63" spans="1:9" x14ac:dyDescent="0.2">
      <c r="A63" s="20">
        <v>1243</v>
      </c>
      <c r="B63" s="18" t="s">
        <v>231</v>
      </c>
      <c r="C63" s="22">
        <v>1960257.68</v>
      </c>
      <c r="D63" s="22">
        <v>49484.480000000003</v>
      </c>
      <c r="E63" s="22">
        <v>-464780.33</v>
      </c>
    </row>
    <row r="64" spans="1:9" x14ac:dyDescent="0.2">
      <c r="A64" s="20">
        <v>1244</v>
      </c>
      <c r="B64" s="18" t="s">
        <v>232</v>
      </c>
      <c r="C64" s="22">
        <v>103625775.92</v>
      </c>
      <c r="D64" s="22">
        <v>10157800.279999999</v>
      </c>
      <c r="E64" s="22">
        <v>-52838767.700000003</v>
      </c>
    </row>
    <row r="65" spans="1:9" x14ac:dyDescent="0.2">
      <c r="A65" s="20">
        <v>1245</v>
      </c>
      <c r="B65" s="18" t="s">
        <v>233</v>
      </c>
      <c r="C65" s="22">
        <v>22530706.469999999</v>
      </c>
      <c r="D65" s="22">
        <v>197594.61</v>
      </c>
      <c r="E65" s="22">
        <v>-1962815.27</v>
      </c>
    </row>
    <row r="66" spans="1:9" x14ac:dyDescent="0.2">
      <c r="A66" s="20">
        <v>1246</v>
      </c>
      <c r="B66" s="18" t="s">
        <v>234</v>
      </c>
      <c r="C66" s="22">
        <v>84768228.120000005</v>
      </c>
      <c r="D66" s="22">
        <v>3852944.08</v>
      </c>
      <c r="E66" s="22">
        <v>-17834269.73</v>
      </c>
    </row>
    <row r="67" spans="1:9" x14ac:dyDescent="0.2">
      <c r="A67" s="20">
        <v>1247</v>
      </c>
      <c r="B67" s="18" t="s">
        <v>235</v>
      </c>
      <c r="C67" s="22">
        <v>1010016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619002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10461028.68</v>
      </c>
      <c r="D72" s="22">
        <f t="shared" ref="D72:E72" si="1">SUM(D73:D77)</f>
        <v>920589.71</v>
      </c>
      <c r="E72" s="22">
        <f t="shared" si="1"/>
        <v>0</v>
      </c>
    </row>
    <row r="73" spans="1:9" x14ac:dyDescent="0.2">
      <c r="A73" s="20">
        <v>1251</v>
      </c>
      <c r="B73" s="18" t="s">
        <v>239</v>
      </c>
      <c r="C73" s="22">
        <v>8939631.9800000004</v>
      </c>
      <c r="D73" s="22">
        <v>773740.15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1521396.7</v>
      </c>
      <c r="D76" s="22">
        <v>146849.56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1051801.24</v>
      </c>
      <c r="D78" s="22">
        <f t="shared" ref="D78:E78" si="2">SUM(D79:D84)</f>
        <v>0</v>
      </c>
      <c r="E78" s="22">
        <f t="shared" si="2"/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1051801.24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118264005.44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9811333.0199999996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31706982.510000002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39650839.890000001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1872658.39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5648741.8099999996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29573449.82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4" t="s">
        <v>521</v>
      </c>
      <c r="B1" s="94"/>
      <c r="C1" s="94"/>
      <c r="D1" s="12" t="s">
        <v>180</v>
      </c>
      <c r="E1" s="23">
        <v>2018</v>
      </c>
    </row>
    <row r="2" spans="1:5" s="14" customFormat="1" ht="18.95" customHeight="1" x14ac:dyDescent="0.25">
      <c r="A2" s="94" t="s">
        <v>295</v>
      </c>
      <c r="B2" s="94"/>
      <c r="C2" s="94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4" t="s">
        <v>527</v>
      </c>
      <c r="B3" s="94"/>
      <c r="C3" s="94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SUM(C9+C18+C24+C26+C32+C37+C47+C52)</f>
        <v>197292781.21999997</v>
      </c>
    </row>
    <row r="9" spans="1:5" x14ac:dyDescent="0.2">
      <c r="A9" s="20">
        <v>4110</v>
      </c>
      <c r="B9" s="18" t="s">
        <v>298</v>
      </c>
      <c r="C9" s="22">
        <f>SUM(C10:C17)</f>
        <v>91950284.699999988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90760392.599999994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1189892.1000000001</v>
      </c>
    </row>
    <row r="18" spans="1:3" x14ac:dyDescent="0.2">
      <c r="A18" s="20">
        <v>4120</v>
      </c>
      <c r="B18" s="18" t="s">
        <v>307</v>
      </c>
      <c r="C18" s="22">
        <f>SUM(C19:C23)</f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f>SUM(C25)</f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f>SUM(C27:C31)</f>
        <v>62478010.509999998</v>
      </c>
    </row>
    <row r="27" spans="1:3" x14ac:dyDescent="0.2">
      <c r="A27" s="20">
        <v>4141</v>
      </c>
      <c r="B27" s="18" t="s">
        <v>316</v>
      </c>
      <c r="C27" s="22">
        <v>17580372.82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44897285.82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351.87</v>
      </c>
    </row>
    <row r="32" spans="1:3" x14ac:dyDescent="0.2">
      <c r="A32" s="20">
        <v>4150</v>
      </c>
      <c r="B32" s="18" t="s">
        <v>321</v>
      </c>
      <c r="C32" s="22">
        <f>SUM(C33:C36)</f>
        <v>8728527.5</v>
      </c>
    </row>
    <row r="33" spans="1:3" x14ac:dyDescent="0.2">
      <c r="A33" s="20">
        <v>4151</v>
      </c>
      <c r="B33" s="18" t="s">
        <v>322</v>
      </c>
      <c r="C33" s="22">
        <v>8728527.5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f>SUM(C38:C46)</f>
        <v>34135958.509999998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5544855.9000000004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28591102.609999999</v>
      </c>
    </row>
    <row r="47" spans="1:3" x14ac:dyDescent="0.2">
      <c r="A47" s="20">
        <v>4170</v>
      </c>
      <c r="B47" s="18" t="s">
        <v>336</v>
      </c>
      <c r="C47" s="22">
        <f>SUM(C48:C51)</f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f>SUM(C53:C54)</f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f>SUM(C56+C60)</f>
        <v>747161193.4799999</v>
      </c>
    </row>
    <row r="56" spans="1:3" x14ac:dyDescent="0.2">
      <c r="A56" s="20">
        <v>4210</v>
      </c>
      <c r="B56" s="18" t="s">
        <v>345</v>
      </c>
      <c r="C56" s="22">
        <f>SUM(C57:C59)</f>
        <v>747161193.4799999</v>
      </c>
    </row>
    <row r="57" spans="1:3" x14ac:dyDescent="0.2">
      <c r="A57" s="20">
        <v>4211</v>
      </c>
      <c r="B57" s="18" t="s">
        <v>346</v>
      </c>
      <c r="C57" s="22">
        <v>309790172.06</v>
      </c>
    </row>
    <row r="58" spans="1:3" x14ac:dyDescent="0.2">
      <c r="A58" s="20">
        <v>4212</v>
      </c>
      <c r="B58" s="18" t="s">
        <v>347</v>
      </c>
      <c r="C58" s="22">
        <v>230102720</v>
      </c>
    </row>
    <row r="59" spans="1:3" x14ac:dyDescent="0.2">
      <c r="A59" s="20">
        <v>4213</v>
      </c>
      <c r="B59" s="18" t="s">
        <v>348</v>
      </c>
      <c r="C59" s="22">
        <v>207268301.41999999</v>
      </c>
    </row>
    <row r="60" spans="1:3" x14ac:dyDescent="0.2">
      <c r="A60" s="20">
        <v>4220</v>
      </c>
      <c r="B60" s="18" t="s">
        <v>349</v>
      </c>
      <c r="C60" s="22">
        <f>SUM(C61:C66)</f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SUM(C71+C74+C80+C82+C84)</f>
        <v>0</v>
      </c>
    </row>
    <row r="71" spans="1:5" x14ac:dyDescent="0.2">
      <c r="A71" s="20">
        <v>4310</v>
      </c>
      <c r="B71" s="18" t="s">
        <v>357</v>
      </c>
      <c r="C71" s="22">
        <f>SUM(C72:C73)</f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f>SUM(C75:C79)</f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f>SUM(C81)</f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f>SUM(C83)</f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f>SUM(C85:C91)</f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SUM(C97+C125+C158+C168+C183+C215)</f>
        <v>689025639.35000014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SUM(C98+C105+C115)</f>
        <v>540193984.85000014</v>
      </c>
      <c r="D97" s="25">
        <f>C97/$C$96</f>
        <v>0.78399692841560731</v>
      </c>
    </row>
    <row r="98" spans="1:4" x14ac:dyDescent="0.2">
      <c r="A98" s="20">
        <v>5110</v>
      </c>
      <c r="B98" s="18" t="s">
        <v>379</v>
      </c>
      <c r="C98" s="22">
        <f>SUM(C99:C104)</f>
        <v>263253831.65000004</v>
      </c>
      <c r="D98" s="25">
        <f t="shared" ref="D98:D161" si="0">C98/$C$96</f>
        <v>0.38206681524702535</v>
      </c>
    </row>
    <row r="99" spans="1:4" x14ac:dyDescent="0.2">
      <c r="A99" s="20">
        <v>5111</v>
      </c>
      <c r="B99" s="18" t="s">
        <v>380</v>
      </c>
      <c r="C99" s="22">
        <v>141353360.99000001</v>
      </c>
      <c r="D99" s="25">
        <f t="shared" si="0"/>
        <v>0.20514963873238048</v>
      </c>
    </row>
    <row r="100" spans="1:4" x14ac:dyDescent="0.2">
      <c r="A100" s="20">
        <v>5112</v>
      </c>
      <c r="B100" s="18" t="s">
        <v>381</v>
      </c>
      <c r="C100" s="22">
        <v>2333121.81</v>
      </c>
      <c r="D100" s="25">
        <f t="shared" si="0"/>
        <v>3.386117550285902E-3</v>
      </c>
    </row>
    <row r="101" spans="1:4" x14ac:dyDescent="0.2">
      <c r="A101" s="20">
        <v>5113</v>
      </c>
      <c r="B101" s="18" t="s">
        <v>382</v>
      </c>
      <c r="C101" s="22">
        <v>42678925.869999997</v>
      </c>
      <c r="D101" s="25">
        <f t="shared" si="0"/>
        <v>6.1940983662468099E-2</v>
      </c>
    </row>
    <row r="102" spans="1:4" x14ac:dyDescent="0.2">
      <c r="A102" s="20">
        <v>5114</v>
      </c>
      <c r="B102" s="18" t="s">
        <v>383</v>
      </c>
      <c r="C102" s="22">
        <v>42805473.670000002</v>
      </c>
      <c r="D102" s="25">
        <f t="shared" si="0"/>
        <v>6.2124645623319638E-2</v>
      </c>
    </row>
    <row r="103" spans="1:4" x14ac:dyDescent="0.2">
      <c r="A103" s="20">
        <v>5115</v>
      </c>
      <c r="B103" s="18" t="s">
        <v>384</v>
      </c>
      <c r="C103" s="22">
        <v>34082949.310000002</v>
      </c>
      <c r="D103" s="25">
        <f t="shared" si="0"/>
        <v>4.9465429678571211E-2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50409085.680000007</v>
      </c>
      <c r="D105" s="25">
        <f t="shared" si="0"/>
        <v>7.3159956322603567E-2</v>
      </c>
    </row>
    <row r="106" spans="1:4" x14ac:dyDescent="0.2">
      <c r="A106" s="20">
        <v>5121</v>
      </c>
      <c r="B106" s="18" t="s">
        <v>387</v>
      </c>
      <c r="C106" s="22">
        <v>7538915.7999999998</v>
      </c>
      <c r="D106" s="25">
        <f t="shared" si="0"/>
        <v>1.0941415485078201E-2</v>
      </c>
    </row>
    <row r="107" spans="1:4" x14ac:dyDescent="0.2">
      <c r="A107" s="20">
        <v>5122</v>
      </c>
      <c r="B107" s="18" t="s">
        <v>388</v>
      </c>
      <c r="C107" s="22">
        <v>1626499.5</v>
      </c>
      <c r="D107" s="25">
        <f t="shared" si="0"/>
        <v>2.360579065728782E-3</v>
      </c>
    </row>
    <row r="108" spans="1:4" x14ac:dyDescent="0.2">
      <c r="A108" s="20">
        <v>5123</v>
      </c>
      <c r="B108" s="18" t="s">
        <v>389</v>
      </c>
      <c r="C108" s="22">
        <v>22212.400000000001</v>
      </c>
      <c r="D108" s="25">
        <f t="shared" si="0"/>
        <v>3.2237407044757163E-5</v>
      </c>
    </row>
    <row r="109" spans="1:4" x14ac:dyDescent="0.2">
      <c r="A109" s="20">
        <v>5124</v>
      </c>
      <c r="B109" s="18" t="s">
        <v>390</v>
      </c>
      <c r="C109" s="22">
        <v>13802559.529999999</v>
      </c>
      <c r="D109" s="25">
        <f t="shared" si="0"/>
        <v>2.0031996984931931E-2</v>
      </c>
    </row>
    <row r="110" spans="1:4" x14ac:dyDescent="0.2">
      <c r="A110" s="20">
        <v>5125</v>
      </c>
      <c r="B110" s="18" t="s">
        <v>391</v>
      </c>
      <c r="C110" s="22">
        <v>681468.26</v>
      </c>
      <c r="D110" s="25">
        <f t="shared" si="0"/>
        <v>9.8903178790686304E-4</v>
      </c>
    </row>
    <row r="111" spans="1:4" x14ac:dyDescent="0.2">
      <c r="A111" s="20">
        <v>5126</v>
      </c>
      <c r="B111" s="18" t="s">
        <v>392</v>
      </c>
      <c r="C111" s="22">
        <v>15926926.52</v>
      </c>
      <c r="D111" s="25">
        <f t="shared" si="0"/>
        <v>2.3115143487294376E-2</v>
      </c>
    </row>
    <row r="112" spans="1:4" x14ac:dyDescent="0.2">
      <c r="A112" s="20">
        <v>5127</v>
      </c>
      <c r="B112" s="18" t="s">
        <v>393</v>
      </c>
      <c r="C112" s="22">
        <v>4192082.38</v>
      </c>
      <c r="D112" s="25">
        <f t="shared" si="0"/>
        <v>6.0840731325392285E-3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6618421.29</v>
      </c>
      <c r="D114" s="25">
        <f t="shared" si="0"/>
        <v>9.6054789720794141E-3</v>
      </c>
    </row>
    <row r="115" spans="1:4" x14ac:dyDescent="0.2">
      <c r="A115" s="20">
        <v>5130</v>
      </c>
      <c r="B115" s="18" t="s">
        <v>396</v>
      </c>
      <c r="C115" s="22">
        <f>SUM(C116:C124)</f>
        <v>226531067.52000004</v>
      </c>
      <c r="D115" s="25">
        <f t="shared" si="0"/>
        <v>0.32877015684597832</v>
      </c>
    </row>
    <row r="116" spans="1:4" x14ac:dyDescent="0.2">
      <c r="A116" s="20">
        <v>5131</v>
      </c>
      <c r="B116" s="18" t="s">
        <v>397</v>
      </c>
      <c r="C116" s="22">
        <v>11270564.24</v>
      </c>
      <c r="D116" s="25">
        <f t="shared" si="0"/>
        <v>1.6357249420547268E-2</v>
      </c>
    </row>
    <row r="117" spans="1:4" x14ac:dyDescent="0.2">
      <c r="A117" s="20">
        <v>5132</v>
      </c>
      <c r="B117" s="18" t="s">
        <v>398</v>
      </c>
      <c r="C117" s="22">
        <v>33923185.340000004</v>
      </c>
      <c r="D117" s="25">
        <f t="shared" si="0"/>
        <v>4.9233560266352075E-2</v>
      </c>
    </row>
    <row r="118" spans="1:4" x14ac:dyDescent="0.2">
      <c r="A118" s="20">
        <v>5133</v>
      </c>
      <c r="B118" s="18" t="s">
        <v>399</v>
      </c>
      <c r="C118" s="22">
        <v>57464989.939999998</v>
      </c>
      <c r="D118" s="25">
        <f t="shared" si="0"/>
        <v>8.3400365179748928E-2</v>
      </c>
    </row>
    <row r="119" spans="1:4" x14ac:dyDescent="0.2">
      <c r="A119" s="20">
        <v>5134</v>
      </c>
      <c r="B119" s="18" t="s">
        <v>400</v>
      </c>
      <c r="C119" s="22">
        <v>4192129.15</v>
      </c>
      <c r="D119" s="25">
        <f t="shared" si="0"/>
        <v>6.0841410110002445E-3</v>
      </c>
    </row>
    <row r="120" spans="1:4" x14ac:dyDescent="0.2">
      <c r="A120" s="20">
        <v>5135</v>
      </c>
      <c r="B120" s="18" t="s">
        <v>401</v>
      </c>
      <c r="C120" s="22">
        <v>24969359.809999999</v>
      </c>
      <c r="D120" s="25">
        <f t="shared" si="0"/>
        <v>3.6238651196717611E-2</v>
      </c>
    </row>
    <row r="121" spans="1:4" x14ac:dyDescent="0.2">
      <c r="A121" s="20">
        <v>5136</v>
      </c>
      <c r="B121" s="18" t="s">
        <v>402</v>
      </c>
      <c r="C121" s="22">
        <v>23590347.27</v>
      </c>
      <c r="D121" s="25">
        <f t="shared" si="0"/>
        <v>3.4237256094351166E-2</v>
      </c>
    </row>
    <row r="122" spans="1:4" x14ac:dyDescent="0.2">
      <c r="A122" s="20">
        <v>5137</v>
      </c>
      <c r="B122" s="18" t="s">
        <v>403</v>
      </c>
      <c r="C122" s="22">
        <v>248970.56</v>
      </c>
      <c r="D122" s="25">
        <f t="shared" si="0"/>
        <v>3.613371488394381E-4</v>
      </c>
    </row>
    <row r="123" spans="1:4" x14ac:dyDescent="0.2">
      <c r="A123" s="20">
        <v>5138</v>
      </c>
      <c r="B123" s="18" t="s">
        <v>404</v>
      </c>
      <c r="C123" s="22">
        <v>14087787.720000001</v>
      </c>
      <c r="D123" s="25">
        <f t="shared" si="0"/>
        <v>2.0445955731473026E-2</v>
      </c>
    </row>
    <row r="124" spans="1:4" x14ac:dyDescent="0.2">
      <c r="A124" s="20">
        <v>5139</v>
      </c>
      <c r="B124" s="18" t="s">
        <v>405</v>
      </c>
      <c r="C124" s="22">
        <v>56783733.490000002</v>
      </c>
      <c r="D124" s="25">
        <f t="shared" si="0"/>
        <v>8.2411640796948515E-2</v>
      </c>
    </row>
    <row r="125" spans="1:4" x14ac:dyDescent="0.2">
      <c r="A125" s="20">
        <v>5200</v>
      </c>
      <c r="B125" s="18" t="s">
        <v>406</v>
      </c>
      <c r="C125" s="22">
        <f>SUM(C126+C129+C132+C135+C140+C144+C147+C149+C155)</f>
        <v>78041743.049999997</v>
      </c>
      <c r="D125" s="25">
        <f t="shared" si="0"/>
        <v>0.11326391732479146</v>
      </c>
    </row>
    <row r="126" spans="1:4" x14ac:dyDescent="0.2">
      <c r="A126" s="20">
        <v>5210</v>
      </c>
      <c r="B126" s="18" t="s">
        <v>407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f>SUM(C130:C131)</f>
        <v>26797500</v>
      </c>
      <c r="D129" s="25">
        <f t="shared" si="0"/>
        <v>3.8891876397052098E-2</v>
      </c>
    </row>
    <row r="130" spans="1:4" x14ac:dyDescent="0.2">
      <c r="A130" s="20">
        <v>5221</v>
      </c>
      <c r="B130" s="18" t="s">
        <v>411</v>
      </c>
      <c r="C130" s="22">
        <v>26797500</v>
      </c>
      <c r="D130" s="25">
        <f t="shared" si="0"/>
        <v>3.8891876397052098E-2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4676145.1900000004</v>
      </c>
      <c r="D132" s="25">
        <f t="shared" si="0"/>
        <v>6.7866054946972556E-3</v>
      </c>
    </row>
    <row r="133" spans="1:4" x14ac:dyDescent="0.2">
      <c r="A133" s="20">
        <v>5231</v>
      </c>
      <c r="B133" s="18" t="s">
        <v>413</v>
      </c>
      <c r="C133" s="22">
        <v>4676145.1900000004</v>
      </c>
      <c r="D133" s="25">
        <f t="shared" si="0"/>
        <v>6.7866054946972556E-3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f>SUM(C136:C139)</f>
        <v>46568097.859999999</v>
      </c>
      <c r="D135" s="25">
        <f t="shared" si="0"/>
        <v>6.7585435433042115E-2</v>
      </c>
    </row>
    <row r="136" spans="1:4" x14ac:dyDescent="0.2">
      <c r="A136" s="20">
        <v>5241</v>
      </c>
      <c r="B136" s="18" t="s">
        <v>415</v>
      </c>
      <c r="C136" s="22">
        <v>31044057.859999999</v>
      </c>
      <c r="D136" s="25">
        <f t="shared" si="0"/>
        <v>4.5055011144847598E-2</v>
      </c>
    </row>
    <row r="137" spans="1:4" x14ac:dyDescent="0.2">
      <c r="A137" s="20">
        <v>5242</v>
      </c>
      <c r="B137" s="18" t="s">
        <v>416</v>
      </c>
      <c r="C137" s="22">
        <v>4862440</v>
      </c>
      <c r="D137" s="25">
        <f t="shared" si="0"/>
        <v>7.0569797730415896E-3</v>
      </c>
    </row>
    <row r="138" spans="1:4" x14ac:dyDescent="0.2">
      <c r="A138" s="20">
        <v>5243</v>
      </c>
      <c r="B138" s="18" t="s">
        <v>417</v>
      </c>
      <c r="C138" s="22">
        <v>1660000</v>
      </c>
      <c r="D138" s="25">
        <f t="shared" si="0"/>
        <v>2.4091991722775064E-3</v>
      </c>
    </row>
    <row r="139" spans="1:4" x14ac:dyDescent="0.2">
      <c r="A139" s="20">
        <v>5244</v>
      </c>
      <c r="B139" s="18" t="s">
        <v>418</v>
      </c>
      <c r="C139" s="22">
        <v>9001600</v>
      </c>
      <c r="D139" s="25">
        <f t="shared" si="0"/>
        <v>1.3064245342875423E-2</v>
      </c>
    </row>
    <row r="140" spans="1:4" x14ac:dyDescent="0.2">
      <c r="A140" s="20">
        <v>5250</v>
      </c>
      <c r="B140" s="18" t="s">
        <v>354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29661328.84</v>
      </c>
      <c r="D158" s="25">
        <f t="shared" si="0"/>
        <v>4.3048222222878872E-2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29661328.84</v>
      </c>
      <c r="D165" s="25">
        <f t="shared" si="1"/>
        <v>4.3048222222878872E-2</v>
      </c>
    </row>
    <row r="166" spans="1:4" x14ac:dyDescent="0.2">
      <c r="A166" s="20">
        <v>5331</v>
      </c>
      <c r="B166" s="18" t="s">
        <v>441</v>
      </c>
      <c r="C166" s="22">
        <v>29661328.84</v>
      </c>
      <c r="D166" s="25">
        <f t="shared" si="1"/>
        <v>4.3048222222878872E-2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11286452.66</v>
      </c>
      <c r="D168" s="25">
        <f t="shared" si="1"/>
        <v>1.6380308678567025E-2</v>
      </c>
    </row>
    <row r="169" spans="1:4" x14ac:dyDescent="0.2">
      <c r="A169" s="20">
        <v>5410</v>
      </c>
      <c r="B169" s="18" t="s">
        <v>444</v>
      </c>
      <c r="C169" s="22">
        <f>SUM(C170:C171)</f>
        <v>11286452.66</v>
      </c>
      <c r="D169" s="25">
        <f t="shared" si="1"/>
        <v>1.6380308678567025E-2</v>
      </c>
    </row>
    <row r="170" spans="1:4" x14ac:dyDescent="0.2">
      <c r="A170" s="20">
        <v>5411</v>
      </c>
      <c r="B170" s="18" t="s">
        <v>445</v>
      </c>
      <c r="C170" s="22">
        <v>11286452.66</v>
      </c>
      <c r="D170" s="25">
        <f t="shared" si="1"/>
        <v>1.6380308678567025E-2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SUM(C184+C193+C196+C202+C204+C206)</f>
        <v>29842129.950000003</v>
      </c>
      <c r="D183" s="25">
        <f t="shared" si="1"/>
        <v>4.3310623358155297E-2</v>
      </c>
    </row>
    <row r="184" spans="1:4" x14ac:dyDescent="0.2">
      <c r="A184" s="20">
        <v>5510</v>
      </c>
      <c r="B184" s="18" t="s">
        <v>458</v>
      </c>
      <c r="C184" s="22">
        <f>SUM(C185:C192)</f>
        <v>29842129.950000003</v>
      </c>
      <c r="D184" s="25">
        <f t="shared" si="1"/>
        <v>4.3310623358155297E-2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10601765.939999999</v>
      </c>
      <c r="D187" s="25">
        <f t="shared" si="1"/>
        <v>1.5386605859836059E-2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18319774.300000001</v>
      </c>
      <c r="D189" s="25">
        <f t="shared" si="1"/>
        <v>2.658794281919924E-2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920589.71</v>
      </c>
      <c r="D191" s="25">
        <f t="shared" si="1"/>
        <v>1.3360746791199938E-3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4" fitToHeight="0" orientation="portrait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8" t="s">
        <v>521</v>
      </c>
      <c r="B1" s="98"/>
      <c r="C1" s="98"/>
      <c r="D1" s="26" t="s">
        <v>180</v>
      </c>
      <c r="E1" s="27">
        <v>2018</v>
      </c>
    </row>
    <row r="2" spans="1:5" ht="18.95" customHeight="1" x14ac:dyDescent="0.2">
      <c r="A2" s="98" t="s">
        <v>486</v>
      </c>
      <c r="B2" s="98"/>
      <c r="C2" s="98"/>
      <c r="D2" s="26" t="s">
        <v>182</v>
      </c>
      <c r="E2" s="27" t="str">
        <f>ESF!H2</f>
        <v>Trimestral</v>
      </c>
    </row>
    <row r="3" spans="1:5" ht="18.95" customHeight="1" x14ac:dyDescent="0.2">
      <c r="A3" s="98" t="s">
        <v>527</v>
      </c>
      <c r="B3" s="98"/>
      <c r="C3" s="98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486365438.76999998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255479108.15000001</v>
      </c>
    </row>
    <row r="15" spans="1:5" x14ac:dyDescent="0.2">
      <c r="A15" s="32">
        <v>3220</v>
      </c>
      <c r="B15" s="28" t="s">
        <v>491</v>
      </c>
      <c r="C15" s="33">
        <v>1057513858.35</v>
      </c>
    </row>
    <row r="16" spans="1:5" x14ac:dyDescent="0.2">
      <c r="A16" s="32">
        <v>3230</v>
      </c>
      <c r="B16" s="28" t="s">
        <v>492</v>
      </c>
      <c r="C16" s="33">
        <f>SUM(C17:C20)</f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f>SUM(C22:C24)</f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f>SUM(C26:C27)</f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topLeftCell="A43"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8" t="s">
        <v>521</v>
      </c>
      <c r="B1" s="98"/>
      <c r="C1" s="98"/>
      <c r="D1" s="26" t="s">
        <v>180</v>
      </c>
      <c r="E1" s="27">
        <v>2018</v>
      </c>
    </row>
    <row r="2" spans="1:5" s="34" customFormat="1" ht="18.95" customHeight="1" x14ac:dyDescent="0.25">
      <c r="A2" s="98" t="s">
        <v>504</v>
      </c>
      <c r="B2" s="98"/>
      <c r="C2" s="98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8" t="s">
        <v>527</v>
      </c>
      <c r="B3" s="98"/>
      <c r="C3" s="98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54656813.420000002</v>
      </c>
      <c r="D9" s="33">
        <v>97741667.569999993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31708146.02</v>
      </c>
      <c r="D11" s="33">
        <v>84781880.489999995</v>
      </c>
    </row>
    <row r="12" spans="1:5" x14ac:dyDescent="0.2">
      <c r="A12" s="32">
        <v>1115</v>
      </c>
      <c r="B12" s="28" t="s">
        <v>187</v>
      </c>
      <c r="C12" s="33">
        <v>33559852.18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119924811.62</v>
      </c>
      <c r="D15" s="33">
        <f>SUM(D8:D14)</f>
        <v>182523548.06</v>
      </c>
    </row>
    <row r="16" spans="1:5" x14ac:dyDescent="0.2">
      <c r="D16" s="90"/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f>SUM(C21:C27)</f>
        <v>1710974983.1700001</v>
      </c>
    </row>
    <row r="21" spans="1:5" x14ac:dyDescent="0.2">
      <c r="A21" s="32">
        <v>1231</v>
      </c>
      <c r="B21" s="28" t="s">
        <v>221</v>
      </c>
      <c r="C21" s="33">
        <v>448820328.87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212039803.91</v>
      </c>
    </row>
    <row r="24" spans="1:5" x14ac:dyDescent="0.2">
      <c r="A24" s="32">
        <v>1234</v>
      </c>
      <c r="B24" s="28" t="s">
        <v>224</v>
      </c>
      <c r="C24" s="33">
        <v>9811518.8000000007</v>
      </c>
    </row>
    <row r="25" spans="1:5" x14ac:dyDescent="0.2">
      <c r="A25" s="32">
        <v>1235</v>
      </c>
      <c r="B25" s="28" t="s">
        <v>225</v>
      </c>
      <c r="C25" s="33">
        <v>1038842974.7</v>
      </c>
    </row>
    <row r="26" spans="1:5" x14ac:dyDescent="0.2">
      <c r="A26" s="32">
        <v>1236</v>
      </c>
      <c r="B26" s="28" t="s">
        <v>226</v>
      </c>
      <c r="C26" s="33">
        <v>1460356.89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f>SUM(C29:C36)</f>
        <v>266378119.69</v>
      </c>
    </row>
    <row r="29" spans="1:5" x14ac:dyDescent="0.2">
      <c r="A29" s="32">
        <v>1241</v>
      </c>
      <c r="B29" s="28" t="s">
        <v>229</v>
      </c>
      <c r="C29" s="33">
        <v>43963947.719999999</v>
      </c>
    </row>
    <row r="30" spans="1:5" x14ac:dyDescent="0.2">
      <c r="A30" s="32">
        <v>1242</v>
      </c>
      <c r="B30" s="28" t="s">
        <v>230</v>
      </c>
      <c r="C30" s="33">
        <v>7900185.7800000003</v>
      </c>
    </row>
    <row r="31" spans="1:5" x14ac:dyDescent="0.2">
      <c r="A31" s="32">
        <v>1243</v>
      </c>
      <c r="B31" s="28" t="s">
        <v>231</v>
      </c>
      <c r="C31" s="33">
        <v>1960257.68</v>
      </c>
    </row>
    <row r="32" spans="1:5" x14ac:dyDescent="0.2">
      <c r="A32" s="32">
        <v>1244</v>
      </c>
      <c r="B32" s="28" t="s">
        <v>232</v>
      </c>
      <c r="C32" s="33">
        <v>103625775.92</v>
      </c>
    </row>
    <row r="33" spans="1:5" x14ac:dyDescent="0.2">
      <c r="A33" s="32">
        <v>1245</v>
      </c>
      <c r="B33" s="28" t="s">
        <v>233</v>
      </c>
      <c r="C33" s="33">
        <v>22530706.469999999</v>
      </c>
    </row>
    <row r="34" spans="1:5" x14ac:dyDescent="0.2">
      <c r="A34" s="32">
        <v>1246</v>
      </c>
      <c r="B34" s="28" t="s">
        <v>234</v>
      </c>
      <c r="C34" s="33">
        <v>84768228.120000005</v>
      </c>
    </row>
    <row r="35" spans="1:5" x14ac:dyDescent="0.2">
      <c r="A35" s="32">
        <v>1247</v>
      </c>
      <c r="B35" s="28" t="s">
        <v>235</v>
      </c>
      <c r="C35" s="33">
        <v>1010016</v>
      </c>
    </row>
    <row r="36" spans="1:5" x14ac:dyDescent="0.2">
      <c r="A36" s="32">
        <v>1248</v>
      </c>
      <c r="B36" s="28" t="s">
        <v>236</v>
      </c>
      <c r="C36" s="33">
        <v>619002</v>
      </c>
    </row>
    <row r="37" spans="1:5" x14ac:dyDescent="0.2">
      <c r="A37" s="32">
        <v>1250</v>
      </c>
      <c r="B37" s="28" t="s">
        <v>238</v>
      </c>
      <c r="C37" s="33">
        <f>SUM(C38:C42)</f>
        <v>10461028.68</v>
      </c>
    </row>
    <row r="38" spans="1:5" x14ac:dyDescent="0.2">
      <c r="A38" s="32">
        <v>1251</v>
      </c>
      <c r="B38" s="28" t="s">
        <v>239</v>
      </c>
      <c r="C38" s="33">
        <v>8939631.9800000004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1521396.7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SUM(C47+C56+C59+C65+C67+C69)</f>
        <v>29842129.950000003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f>SUM(C48:C55)</f>
        <v>29842129.950000003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10601765.939999999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18319774.300000001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920589.71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f>SUM(C70:C77)</f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A4" sqref="A4:D4"/>
    </sheetView>
  </sheetViews>
  <sheetFormatPr baseColWidth="10" defaultColWidth="11.42578125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9" t="s">
        <v>521</v>
      </c>
      <c r="B1" s="99"/>
      <c r="C1" s="99"/>
      <c r="D1" s="99"/>
    </row>
    <row r="2" spans="1:4" s="36" customFormat="1" ht="18.95" customHeight="1" x14ac:dyDescent="0.25">
      <c r="A2" s="99" t="s">
        <v>516</v>
      </c>
      <c r="B2" s="99"/>
      <c r="C2" s="99"/>
      <c r="D2" s="99"/>
    </row>
    <row r="3" spans="1:4" s="36" customFormat="1" ht="18.95" customHeight="1" x14ac:dyDescent="0.25">
      <c r="A3" s="99" t="s">
        <v>527</v>
      </c>
      <c r="B3" s="99"/>
      <c r="C3" s="99"/>
      <c r="D3" s="99"/>
    </row>
    <row r="4" spans="1:4" s="39" customFormat="1" ht="18.95" customHeight="1" x14ac:dyDescent="0.2">
      <c r="A4" s="100" t="s">
        <v>512</v>
      </c>
      <c r="B4" s="100"/>
      <c r="C4" s="100"/>
      <c r="D4" s="100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1212049457.2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267595482.5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267595482.5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944453974.70000005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21" sqref="B21"/>
    </sheetView>
  </sheetViews>
  <sheetFormatPr baseColWidth="10" defaultColWidth="11.42578125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x14ac:dyDescent="0.25">
      <c r="A1" s="101" t="s">
        <v>521</v>
      </c>
      <c r="B1" s="101"/>
      <c r="C1" s="101"/>
      <c r="D1" s="101"/>
    </row>
    <row r="2" spans="1:4" s="66" customFormat="1" x14ac:dyDescent="0.25">
      <c r="A2" s="101" t="s">
        <v>517</v>
      </c>
      <c r="B2" s="101"/>
      <c r="C2" s="101"/>
      <c r="D2" s="101"/>
    </row>
    <row r="3" spans="1:4" s="66" customFormat="1" x14ac:dyDescent="0.25">
      <c r="A3" s="101" t="s">
        <v>526</v>
      </c>
      <c r="B3" s="101"/>
      <c r="C3" s="101"/>
      <c r="D3" s="101"/>
    </row>
    <row r="4" spans="1:4" s="67" customFormat="1" x14ac:dyDescent="0.2">
      <c r="A4" s="102"/>
      <c r="B4" s="102"/>
      <c r="C4" s="102"/>
      <c r="D4" s="102"/>
    </row>
    <row r="5" spans="1:4" x14ac:dyDescent="0.2">
      <c r="A5" s="68" t="s">
        <v>93</v>
      </c>
      <c r="B5" s="69"/>
      <c r="C5" s="70"/>
      <c r="D5" s="71">
        <v>1111718979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452535469.60000002</v>
      </c>
    </row>
    <row r="8" spans="1:4" x14ac:dyDescent="0.2">
      <c r="A8" s="52"/>
      <c r="B8" s="77" t="s">
        <v>91</v>
      </c>
      <c r="C8" s="54">
        <v>1652493.07</v>
      </c>
      <c r="D8" s="78"/>
    </row>
    <row r="9" spans="1:4" x14ac:dyDescent="0.2">
      <c r="A9" s="52"/>
      <c r="B9" s="77" t="s">
        <v>90</v>
      </c>
      <c r="C9" s="54">
        <v>494859.93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3285233.32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649111.36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431283381.06</v>
      </c>
      <c r="D15" s="79"/>
    </row>
    <row r="16" spans="1:4" x14ac:dyDescent="0.2">
      <c r="A16" s="52"/>
      <c r="B16" s="77" t="s">
        <v>83</v>
      </c>
      <c r="C16" s="54">
        <v>2125000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13045390.859999999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29842129.949999999</v>
      </c>
    </row>
    <row r="27" spans="1:4" x14ac:dyDescent="0.2">
      <c r="A27" s="52"/>
      <c r="B27" s="77" t="s">
        <v>58</v>
      </c>
      <c r="C27" s="54">
        <v>29842129.949999999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689025639.35000002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8" t="s">
        <v>521</v>
      </c>
      <c r="B1" s="103"/>
      <c r="C1" s="103"/>
      <c r="D1" s="103"/>
      <c r="E1" s="103"/>
      <c r="F1" s="103"/>
      <c r="G1" s="26" t="s">
        <v>180</v>
      </c>
      <c r="H1" s="27">
        <f>'Notas a los Edos Financieros'!E1</f>
        <v>2018</v>
      </c>
    </row>
    <row r="2" spans="1:10" ht="18.95" customHeight="1" x14ac:dyDescent="0.2">
      <c r="A2" s="98" t="s">
        <v>518</v>
      </c>
      <c r="B2" s="103"/>
      <c r="C2" s="103"/>
      <c r="D2" s="103"/>
      <c r="E2" s="103"/>
      <c r="F2" s="103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4" t="s">
        <v>527</v>
      </c>
      <c r="B3" s="105"/>
      <c r="C3" s="105"/>
      <c r="D3" s="105"/>
      <c r="E3" s="105"/>
      <c r="F3" s="105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f t="shared" ref="F10:F34" si="0">C10+D10+E10</f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2019-03-01T17:19:42Z</cp:lastPrinted>
  <dcterms:created xsi:type="dcterms:W3CDTF">2012-12-11T20:36:24Z</dcterms:created>
  <dcterms:modified xsi:type="dcterms:W3CDTF">2019-04-14T02:08:08Z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